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780" yWindow="1035" windowWidth="22485" windowHeight="128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0" i="1"/>
  <c r="A8" i="1"/>
  <c r="A15" i="1"/>
  <c r="A13" i="1"/>
  <c r="A6" i="1"/>
  <c r="A5" i="1"/>
  <c r="A11" i="1"/>
</calcChain>
</file>

<file path=xl/sharedStrings.xml><?xml version="1.0" encoding="utf-8"?>
<sst xmlns="http://schemas.openxmlformats.org/spreadsheetml/2006/main" count="86" uniqueCount="53">
  <si>
    <t>US</t>
  </si>
  <si>
    <t>preclinical</t>
  </si>
  <si>
    <t>Company name / web page</t>
  </si>
  <si>
    <t>Country of origin</t>
  </si>
  <si>
    <t>Phase of development</t>
  </si>
  <si>
    <t>Type of cells</t>
  </si>
  <si>
    <t xml:space="preserve">Key partner/ license </t>
  </si>
  <si>
    <t>auto, allo</t>
  </si>
  <si>
    <t>Netherlands</t>
  </si>
  <si>
    <t>clinical</t>
  </si>
  <si>
    <t>DC</t>
  </si>
  <si>
    <t>allo</t>
  </si>
  <si>
    <t xml:space="preserve">preclinical </t>
  </si>
  <si>
    <t>auto</t>
  </si>
  <si>
    <t>Allogene Therapeutics</t>
  </si>
  <si>
    <t>CAR-T, iPS-derived CAR-T/CAR-NK</t>
  </si>
  <si>
    <t>Pfizer, Notch Therapeutics</t>
  </si>
  <si>
    <t>UK</t>
  </si>
  <si>
    <t>TCR-T</t>
  </si>
  <si>
    <t>cell donor type/ business model- auto/allo</t>
  </si>
  <si>
    <t>CAR-T</t>
  </si>
  <si>
    <t>Johnson &amp; Johnson</t>
  </si>
  <si>
    <t>China</t>
  </si>
  <si>
    <t>unknown</t>
  </si>
  <si>
    <t>GSK</t>
  </si>
  <si>
    <t>AdaptImmune, Miltenyi Biotec</t>
  </si>
  <si>
    <t>CAR-T, CAR-NK, NK cells</t>
  </si>
  <si>
    <t>Switzerland</t>
  </si>
  <si>
    <t>commercial</t>
  </si>
  <si>
    <t>Upenn</t>
  </si>
  <si>
    <t>PhosphoGam</t>
  </si>
  <si>
    <t xml:space="preserve"> γδ T-cells, CAR-T</t>
  </si>
  <si>
    <t>Duke U</t>
  </si>
  <si>
    <t>CAR-T, CAR-NK, iPS cell-derived CAR-T, TCR-T, NK cells</t>
  </si>
  <si>
    <t>J&amp;J's Janssen, Transposagen Bio, Teneo Bio</t>
  </si>
  <si>
    <t>commercial/ clinical</t>
  </si>
  <si>
    <t>Fosun Pharma, Daiichi Sankyo, Oxford Biotherapeutics</t>
  </si>
  <si>
    <t>CAR-T, TCR-T</t>
  </si>
  <si>
    <t>MSKCC, FHCC, bluebird bio</t>
  </si>
  <si>
    <t>Xiangxue Precision Medical Technology/ Xiangxue Life Sciences</t>
  </si>
  <si>
    <t>Athenex, Xiangxue Pharmaceutical</t>
  </si>
  <si>
    <t>Gamida Cell</t>
  </si>
  <si>
    <t>Israel</t>
  </si>
  <si>
    <t>NK cells, gene-edited</t>
  </si>
  <si>
    <t>U of Minnesota, Editas Medicine</t>
  </si>
  <si>
    <t>Australia</t>
  </si>
  <si>
    <t xml:space="preserve">HSC-derived CAR-T, TCR-T </t>
  </si>
  <si>
    <t>Mesoblast</t>
  </si>
  <si>
    <t>Beijing Sanwater Biological Technology</t>
  </si>
  <si>
    <t>Novartis</t>
  </si>
  <si>
    <t>Notch Therapeutics</t>
  </si>
  <si>
    <t>Canada</t>
  </si>
  <si>
    <t>iPS cell-derived CAR-T/CAR-NK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</si>
</sst>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u/>
      <sz val="12"/>
      <color rgb="FF0048C1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CFE2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Border="1" applyAlignment="1"/>
    <xf numFmtId="0" fontId="3" fillId="0" borderId="0" xfId="1" applyFill="1" applyAlignme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Alignment="1"/>
    <xf numFmtId="0" fontId="5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004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hosphogam.com/" TargetMode="External"/><Relationship Id="rId2" Type="http://schemas.openxmlformats.org/officeDocument/2006/relationships/hyperlink" Target="https://www.gsk.com/" TargetMode="External"/><Relationship Id="rId1" Type="http://schemas.openxmlformats.org/officeDocument/2006/relationships/hyperlink" Target="http://allogene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notchtx.com/" TargetMode="External"/><Relationship Id="rId4" Type="http://schemas.openxmlformats.org/officeDocument/2006/relationships/hyperlink" Target="https://www.gamida-cel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2" sqref="E2:E16"/>
    </sheetView>
  </sheetViews>
  <sheetFormatPr defaultColWidth="11" defaultRowHeight="15.75" x14ac:dyDescent="0.25"/>
  <cols>
    <col min="1" max="1" width="30.125" customWidth="1"/>
    <col min="2" max="2" width="21.625" customWidth="1"/>
    <col min="3" max="3" width="24.375" customWidth="1"/>
    <col min="4" max="4" width="35.375" customWidth="1"/>
    <col min="5" max="5" width="31.125" customWidth="1"/>
    <col min="6" max="6" width="50.25" customWidth="1"/>
  </cols>
  <sheetData>
    <row r="1" spans="1:6" ht="33" x14ac:dyDescent="0.25">
      <c r="A1" s="9" t="s">
        <v>2</v>
      </c>
      <c r="B1" s="9" t="s">
        <v>3</v>
      </c>
      <c r="C1" s="9" t="s">
        <v>4</v>
      </c>
      <c r="D1" s="9" t="s">
        <v>5</v>
      </c>
      <c r="E1" s="5" t="s">
        <v>19</v>
      </c>
      <c r="F1" s="9" t="s">
        <v>6</v>
      </c>
    </row>
    <row r="2" spans="1:6" s="11" customFormat="1" ht="15.75" customHeight="1" x14ac:dyDescent="0.25">
      <c r="A2" s="4" t="s">
        <v>14</v>
      </c>
      <c r="B2" s="3" t="s">
        <v>0</v>
      </c>
      <c r="C2" s="3" t="s">
        <v>9</v>
      </c>
      <c r="D2" s="3" t="s">
        <v>15</v>
      </c>
      <c r="E2" s="10" t="s">
        <v>11</v>
      </c>
      <c r="F2" s="3" t="s">
        <v>16</v>
      </c>
    </row>
    <row r="3" spans="1:6" s="11" customFormat="1" ht="15.75" customHeight="1" x14ac:dyDescent="0.25">
      <c r="A3" s="1" t="s">
        <v>48</v>
      </c>
      <c r="B3" s="13" t="s">
        <v>22</v>
      </c>
      <c r="C3" s="13" t="s">
        <v>23</v>
      </c>
      <c r="D3" s="1" t="s">
        <v>20</v>
      </c>
      <c r="E3" s="17" t="s">
        <v>13</v>
      </c>
      <c r="F3" s="1" t="s">
        <v>49</v>
      </c>
    </row>
    <row r="4" spans="1:6" s="11" customFormat="1" ht="15.75" customHeight="1" x14ac:dyDescent="0.25">
      <c r="A4" s="4" t="str">
        <f>HYPERLINK("https://cartherics.com.au/","Cartherics")</f>
        <v>Cartherics</v>
      </c>
      <c r="B4" s="1" t="s">
        <v>45</v>
      </c>
      <c r="C4" s="1" t="s">
        <v>12</v>
      </c>
      <c r="D4" s="1" t="s">
        <v>46</v>
      </c>
      <c r="E4" s="6" t="s">
        <v>11</v>
      </c>
      <c r="F4" s="2" t="s">
        <v>47</v>
      </c>
    </row>
    <row r="5" spans="1:6" s="11" customFormat="1" x14ac:dyDescent="0.25">
      <c r="A5" s="4" t="str">
        <f>HYPERLINK("https://www.celularity.com","Celularity")</f>
        <v>Celularity</v>
      </c>
      <c r="B5" s="1" t="s">
        <v>0</v>
      </c>
      <c r="C5" s="3" t="s">
        <v>9</v>
      </c>
      <c r="D5" s="1" t="s">
        <v>26</v>
      </c>
      <c r="E5" s="6" t="s">
        <v>11</v>
      </c>
      <c r="F5" s="2"/>
    </row>
    <row r="6" spans="1:6" s="11" customFormat="1" x14ac:dyDescent="0.25">
      <c r="A6" s="4" t="str">
        <f>HYPERLINK("http://www.dcprime.nl/","DCPrime BV")</f>
        <v>DCPrime BV</v>
      </c>
      <c r="B6" s="1" t="s">
        <v>8</v>
      </c>
      <c r="C6" s="1" t="s">
        <v>9</v>
      </c>
      <c r="D6" s="1" t="s">
        <v>10</v>
      </c>
      <c r="E6" s="6" t="s">
        <v>11</v>
      </c>
      <c r="F6" s="2"/>
    </row>
    <row r="7" spans="1:6" s="11" customFormat="1" ht="15.75" customHeight="1" x14ac:dyDescent="0.25">
      <c r="A7" s="4" t="s">
        <v>41</v>
      </c>
      <c r="B7" s="2" t="s">
        <v>42</v>
      </c>
      <c r="C7" s="2" t="s">
        <v>9</v>
      </c>
      <c r="D7" s="2" t="s">
        <v>43</v>
      </c>
      <c r="E7" s="7" t="s">
        <v>11</v>
      </c>
      <c r="F7" s="2" t="s">
        <v>44</v>
      </c>
    </row>
    <row r="8" spans="1:6" s="11" customFormat="1" x14ac:dyDescent="0.25">
      <c r="A8" s="4" t="str">
        <f>HYPERLINK("https://www.kitepharma.com/","Gilead/ Kite Pharma")</f>
        <v>Gilead/ Kite Pharma</v>
      </c>
      <c r="B8" s="1" t="s">
        <v>0</v>
      </c>
      <c r="C8" s="1" t="s">
        <v>35</v>
      </c>
      <c r="D8" s="1" t="s">
        <v>20</v>
      </c>
      <c r="E8" s="6" t="s">
        <v>7</v>
      </c>
      <c r="F8" s="14" t="s">
        <v>36</v>
      </c>
    </row>
    <row r="9" spans="1:6" s="11" customFormat="1" x14ac:dyDescent="0.25">
      <c r="A9" s="4" t="s">
        <v>24</v>
      </c>
      <c r="B9" s="1" t="s">
        <v>17</v>
      </c>
      <c r="C9" s="1" t="s">
        <v>9</v>
      </c>
      <c r="D9" s="1" t="s">
        <v>18</v>
      </c>
      <c r="E9" s="6" t="s">
        <v>13</v>
      </c>
      <c r="F9" s="1" t="s">
        <v>25</v>
      </c>
    </row>
    <row r="10" spans="1:6" s="11" customFormat="1" ht="15.75" customHeight="1" x14ac:dyDescent="0.25">
      <c r="A10" s="4" t="str">
        <f>HYPERLINK("https://www.junotherapeutics.com/","Juno Therapeutics/ Celgene/Bristol-Myer Sqibb")</f>
        <v>Juno Therapeutics/ Celgene/Bristol-Myer Sqibb</v>
      </c>
      <c r="B10" s="1" t="s">
        <v>0</v>
      </c>
      <c r="C10" s="1" t="s">
        <v>9</v>
      </c>
      <c r="D10" s="1" t="s">
        <v>37</v>
      </c>
      <c r="E10" s="6" t="s">
        <v>13</v>
      </c>
      <c r="F10" s="1" t="s">
        <v>38</v>
      </c>
    </row>
    <row r="11" spans="1:6" s="11" customFormat="1" ht="15.75" customHeight="1" x14ac:dyDescent="0.25">
      <c r="A11" s="4" t="str">
        <f>HYPERLINK("http://www.legendbiotech.com/","Nanjing Legend Biotech/ GeneScript")</f>
        <v>Nanjing Legend Biotech/ GeneScript</v>
      </c>
      <c r="B11" s="13" t="s">
        <v>22</v>
      </c>
      <c r="C11" s="13" t="s">
        <v>23</v>
      </c>
      <c r="D11" s="1" t="s">
        <v>20</v>
      </c>
      <c r="E11" s="17" t="s">
        <v>13</v>
      </c>
      <c r="F11" s="1" t="s">
        <v>21</v>
      </c>
    </row>
    <row r="12" spans="1:6" s="11" customFormat="1" ht="15.75" customHeight="1" x14ac:dyDescent="0.25">
      <c r="A12" s="4" t="s">
        <v>50</v>
      </c>
      <c r="B12" s="2" t="s">
        <v>51</v>
      </c>
      <c r="C12" s="2" t="s">
        <v>1</v>
      </c>
      <c r="D12" s="2" t="s">
        <v>52</v>
      </c>
      <c r="E12" s="7" t="s">
        <v>11</v>
      </c>
      <c r="F12" s="2" t="s">
        <v>14</v>
      </c>
    </row>
    <row r="13" spans="1:6" s="11" customFormat="1" ht="15.75" customHeight="1" x14ac:dyDescent="0.25">
      <c r="A13" s="4" t="str">
        <f>HYPERLINK("https://www.novartis.com/","Novartis")</f>
        <v>Novartis</v>
      </c>
      <c r="B13" s="1" t="s">
        <v>27</v>
      </c>
      <c r="C13" s="1" t="s">
        <v>28</v>
      </c>
      <c r="D13" s="1" t="s">
        <v>20</v>
      </c>
      <c r="E13" s="6" t="s">
        <v>13</v>
      </c>
      <c r="F13" s="1" t="s">
        <v>29</v>
      </c>
    </row>
    <row r="14" spans="1:6" s="11" customFormat="1" ht="15.75" customHeight="1" x14ac:dyDescent="0.25">
      <c r="A14" s="4" t="s">
        <v>30</v>
      </c>
      <c r="B14" s="15" t="s">
        <v>0</v>
      </c>
      <c r="C14" s="15" t="s">
        <v>1</v>
      </c>
      <c r="D14" s="16" t="s">
        <v>31</v>
      </c>
      <c r="E14" s="6" t="s">
        <v>11</v>
      </c>
      <c r="F14" s="15" t="s">
        <v>32</v>
      </c>
    </row>
    <row r="15" spans="1:6" s="11" customFormat="1" ht="15.75" customHeight="1" x14ac:dyDescent="0.25">
      <c r="A15" s="4" t="str">
        <f>HYPERLINK("https://poseida.com/","Poseida Therapeutics")</f>
        <v>Poseida Therapeutics</v>
      </c>
      <c r="B15" s="1" t="s">
        <v>0</v>
      </c>
      <c r="C15" s="1" t="s">
        <v>9</v>
      </c>
      <c r="D15" s="15" t="s">
        <v>33</v>
      </c>
      <c r="E15" s="6" t="s">
        <v>7</v>
      </c>
      <c r="F15" s="15" t="s">
        <v>34</v>
      </c>
    </row>
    <row r="16" spans="1:6" s="11" customFormat="1" ht="15.75" customHeight="1" x14ac:dyDescent="0.25">
      <c r="A16" s="1" t="s">
        <v>39</v>
      </c>
      <c r="B16" s="13" t="s">
        <v>22</v>
      </c>
      <c r="C16" s="13" t="s">
        <v>23</v>
      </c>
      <c r="D16" s="1" t="s">
        <v>18</v>
      </c>
      <c r="E16" s="18" t="s">
        <v>13</v>
      </c>
      <c r="F16" s="2" t="s">
        <v>40</v>
      </c>
    </row>
    <row r="17" spans="1:5" s="12" customFormat="1" ht="15.75" customHeight="1" x14ac:dyDescent="0.25">
      <c r="A17" s="4"/>
      <c r="B17" s="4"/>
      <c r="C17" s="1"/>
      <c r="D17" s="1"/>
      <c r="E17" s="1"/>
    </row>
    <row r="18" spans="1:5" x14ac:dyDescent="0.25">
      <c r="E18" s="8"/>
    </row>
    <row r="19" spans="1:5" x14ac:dyDescent="0.25">
      <c r="E19" s="8"/>
    </row>
    <row r="20" spans="1:5" x14ac:dyDescent="0.25">
      <c r="E20" s="8"/>
    </row>
    <row r="21" spans="1:5" x14ac:dyDescent="0.25">
      <c r="E21" s="8"/>
    </row>
    <row r="22" spans="1:5" x14ac:dyDescent="0.25">
      <c r="E22" s="8"/>
    </row>
    <row r="23" spans="1:5" x14ac:dyDescent="0.25">
      <c r="E23" s="8"/>
    </row>
  </sheetData>
  <hyperlinks>
    <hyperlink ref="A2" r:id="rId1"/>
    <hyperlink ref="A9" r:id="rId2"/>
    <hyperlink ref="A14" r:id="rId3"/>
    <hyperlink ref="A7" r:id="rId4"/>
    <hyperlink ref="A12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Frances Verter</cp:lastModifiedBy>
  <dcterms:created xsi:type="dcterms:W3CDTF">2020-01-29T05:12:48Z</dcterms:created>
  <dcterms:modified xsi:type="dcterms:W3CDTF">2021-03-11T14:43:26Z</dcterms:modified>
</cp:coreProperties>
</file>